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B0698EBF-296F-4DCE-9CDE-F4CA5C18246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3" l="1"/>
  <c r="N21" i="3"/>
  <c r="M21" i="3"/>
  <c r="L21" i="3"/>
  <c r="J21" i="3"/>
  <c r="J17" i="3"/>
  <c r="AS17" i="3"/>
  <c r="AQ17" i="3"/>
  <c r="AR17" i="3" s="1"/>
  <c r="AP17" i="3"/>
  <c r="AO17" i="3"/>
  <c r="AN17" i="3"/>
  <c r="AM17" i="3"/>
  <c r="AG17" i="3"/>
  <c r="K22" i="3" s="1"/>
  <c r="AE17" i="3"/>
  <c r="I22" i="3" s="1"/>
  <c r="AD17" i="3"/>
  <c r="AC17" i="3"/>
  <c r="G22" i="3" s="1"/>
  <c r="AB17" i="3"/>
  <c r="AA17" i="3"/>
  <c r="E22" i="3" s="1"/>
  <c r="W17" i="3"/>
  <c r="U17" i="3"/>
  <c r="T17" i="3"/>
  <c r="S17" i="3"/>
  <c r="R17" i="3"/>
  <c r="Q17" i="3"/>
  <c r="K17" i="3"/>
  <c r="K21" i="3" s="1"/>
  <c r="K23" i="3" s="1"/>
  <c r="I17" i="3"/>
  <c r="I21" i="3" s="1"/>
  <c r="H17" i="3"/>
  <c r="H21" i="3" s="1"/>
  <c r="G17" i="3"/>
  <c r="G21" i="3" s="1"/>
  <c r="G23" i="3" s="1"/>
  <c r="F17" i="3"/>
  <c r="F21" i="3" s="1"/>
  <c r="E17" i="3"/>
  <c r="E21" i="3" s="1"/>
  <c r="E23" i="3" s="1"/>
  <c r="F22" i="3" l="1"/>
  <c r="L22" i="3" s="1"/>
  <c r="H22" i="3"/>
  <c r="H23" i="3" s="1"/>
  <c r="M23" i="3" s="1"/>
  <c r="I23" i="3"/>
  <c r="O22" i="3"/>
  <c r="J22" i="3"/>
  <c r="M22" i="3"/>
  <c r="AF17" i="3"/>
  <c r="N22" i="3" l="1"/>
  <c r="F23" i="3"/>
  <c r="J23" i="3"/>
  <c r="O23" i="3"/>
  <c r="L23" i="3" l="1"/>
  <c r="N23" i="3"/>
</calcChain>
</file>

<file path=xl/sharedStrings.xml><?xml version="1.0" encoding="utf-8"?>
<sst xmlns="http://schemas.openxmlformats.org/spreadsheetml/2006/main" count="104" uniqueCount="44">
  <si>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</si>
  <si>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</si>
  <si>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</si>
  <si>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</si>
  <si>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</si>
  <si>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</si>
  <si>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</si>
  <si>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</si>
  <si>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</si>
  <si>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</si>
  <si>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</si>
  <si>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</si>
  <si>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</si>
  <si>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</si>
  <si>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</si>
  <si>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</si>
  <si>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</si>
  <si>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</si>
  <si>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</si>
  <si>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AA = Alajärven Ankkurit  (1944)</t>
  </si>
  <si>
    <t>KoU = Koskenkorvan Urheilijat  (1945)</t>
  </si>
  <si>
    <t>Niko Honkaniemi</t>
  </si>
  <si>
    <t>9.</t>
  </si>
  <si>
    <t>SMJ</t>
  </si>
  <si>
    <t>1.</t>
  </si>
  <si>
    <t>6.</t>
  </si>
  <si>
    <t>KoU  2</t>
  </si>
  <si>
    <t>7.</t>
  </si>
  <si>
    <t>SMJ  2</t>
  </si>
  <si>
    <t>10.</t>
  </si>
  <si>
    <t>5.</t>
  </si>
  <si>
    <t>AA  2</t>
  </si>
  <si>
    <t>8.</t>
  </si>
  <si>
    <t>25.6.1993   Seinäjoki</t>
  </si>
  <si>
    <t>SMJ = Seinäjoen Maila-Jussit  (1932),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</si>
  <si>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</si>
  <si>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</si>
  <si>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</si>
  <si>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</si>
  <si>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</si>
  <si>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YKV</t>
  </si>
  <si>
    <t>2.</t>
  </si>
  <si>
    <t>4.</t>
  </si>
  <si>
    <t>YKV = Ylistaron Kilpa-Veljet  (1945)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</si>
</sst>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49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9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8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39" t="s">
        <v>21</v>
      </c>
      <c r="C1" s="2"/>
      <c r="D1" s="3"/>
      <c r="E1" s="4" t="s">
        <v>33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7"/>
      <c r="D2" s="58"/>
      <c r="E2" s="8" t="s">
        <v>7</v>
      </c>
      <c r="F2" s="21"/>
      <c r="G2" s="21"/>
      <c r="H2" s="21"/>
      <c r="I2" s="28"/>
      <c r="J2" s="9"/>
      <c r="K2" s="20"/>
      <c r="L2" s="17" t="s">
        <v>35</v>
      </c>
      <c r="M2" s="21"/>
      <c r="N2" s="21"/>
      <c r="O2" s="27"/>
      <c r="P2" s="6"/>
      <c r="Q2" s="17" t="s">
        <v>36</v>
      </c>
      <c r="R2" s="21"/>
      <c r="S2" s="21"/>
      <c r="T2" s="21"/>
      <c r="U2" s="28"/>
      <c r="V2" s="27"/>
      <c r="W2" s="6"/>
      <c r="X2" s="59" t="s">
        <v>12</v>
      </c>
      <c r="Y2" s="60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37</v>
      </c>
      <c r="AI2" s="21"/>
      <c r="AJ2" s="21"/>
      <c r="AK2" s="27"/>
      <c r="AL2" s="6"/>
      <c r="AM2" s="17" t="s">
        <v>36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61"/>
      <c r="W4" s="18"/>
      <c r="X4" s="12">
        <v>2009</v>
      </c>
      <c r="Y4" s="12" t="s">
        <v>22</v>
      </c>
      <c r="Z4" s="1" t="s">
        <v>23</v>
      </c>
      <c r="AA4" s="12">
        <v>6</v>
      </c>
      <c r="AB4" s="12">
        <v>0</v>
      </c>
      <c r="AC4" s="12">
        <v>3</v>
      </c>
      <c r="AD4" s="12">
        <v>0</v>
      </c>
      <c r="AE4" s="12">
        <v>5</v>
      </c>
      <c r="AF4" s="66">
        <v>0.2</v>
      </c>
      <c r="AG4" s="10">
        <v>25</v>
      </c>
      <c r="AH4" s="54"/>
      <c r="AI4" s="54"/>
      <c r="AJ4" s="54"/>
      <c r="AK4" s="7"/>
      <c r="AL4" s="10"/>
      <c r="AM4" s="12"/>
      <c r="AN4" s="12"/>
      <c r="AO4" s="12"/>
      <c r="AP4" s="12"/>
      <c r="AQ4" s="12"/>
      <c r="AR4" s="55"/>
      <c r="AS4" s="5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40"/>
      <c r="M5" s="7"/>
      <c r="N5" s="7"/>
      <c r="O5" s="7"/>
      <c r="P5" s="10"/>
      <c r="Q5" s="12"/>
      <c r="R5" s="12"/>
      <c r="S5" s="13"/>
      <c r="T5" s="12"/>
      <c r="U5" s="12"/>
      <c r="V5" s="13"/>
      <c r="W5" s="18"/>
      <c r="X5" s="12">
        <v>2010</v>
      </c>
      <c r="Y5" s="12" t="s">
        <v>24</v>
      </c>
      <c r="Z5" s="1" t="s">
        <v>23</v>
      </c>
      <c r="AA5" s="12">
        <v>17</v>
      </c>
      <c r="AB5" s="12">
        <v>0</v>
      </c>
      <c r="AC5" s="12">
        <v>20</v>
      </c>
      <c r="AD5" s="12">
        <v>1</v>
      </c>
      <c r="AE5" s="12">
        <v>37</v>
      </c>
      <c r="AF5" s="66">
        <v>0.40649999999999997</v>
      </c>
      <c r="AG5" s="10">
        <v>91</v>
      </c>
      <c r="AH5" s="54"/>
      <c r="AI5" s="54"/>
      <c r="AJ5" s="54"/>
      <c r="AK5" s="7"/>
      <c r="AL5" s="10"/>
      <c r="AM5" s="12">
        <v>7</v>
      </c>
      <c r="AN5" s="12">
        <v>0</v>
      </c>
      <c r="AO5" s="12">
        <v>5</v>
      </c>
      <c r="AP5" s="12">
        <v>0</v>
      </c>
      <c r="AQ5" s="12">
        <v>16</v>
      </c>
      <c r="AR5" s="55">
        <v>0.43240000000000001</v>
      </c>
      <c r="AS5" s="56">
        <v>37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40"/>
      <c r="M6" s="7"/>
      <c r="N6" s="7"/>
      <c r="O6" s="7"/>
      <c r="Q6" s="12"/>
      <c r="R6" s="12"/>
      <c r="S6" s="13"/>
      <c r="T6" s="12"/>
      <c r="U6" s="12"/>
      <c r="V6" s="13"/>
      <c r="W6" s="18"/>
      <c r="X6" s="12">
        <v>2011</v>
      </c>
      <c r="Y6" s="12" t="s">
        <v>25</v>
      </c>
      <c r="Z6" s="1" t="s">
        <v>26</v>
      </c>
      <c r="AA6" s="12">
        <v>16</v>
      </c>
      <c r="AB6" s="12">
        <v>0</v>
      </c>
      <c r="AC6" s="12">
        <v>10</v>
      </c>
      <c r="AD6" s="12">
        <v>4</v>
      </c>
      <c r="AE6" s="12">
        <v>37</v>
      </c>
      <c r="AF6" s="66">
        <v>0.40210000000000001</v>
      </c>
      <c r="AG6" s="10">
        <v>92</v>
      </c>
      <c r="AH6" s="54"/>
      <c r="AI6" s="54"/>
      <c r="AJ6" s="54"/>
      <c r="AK6" s="7"/>
      <c r="AL6" s="10"/>
      <c r="AM6" s="12"/>
      <c r="AN6" s="12"/>
      <c r="AO6" s="12"/>
      <c r="AP6" s="12"/>
      <c r="AQ6" s="12"/>
      <c r="AR6" s="55"/>
      <c r="AS6" s="5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40"/>
      <c r="M7" s="7"/>
      <c r="N7" s="7"/>
      <c r="O7" s="7"/>
      <c r="Q7" s="12"/>
      <c r="R7" s="12"/>
      <c r="S7" s="13"/>
      <c r="T7" s="12"/>
      <c r="U7" s="12"/>
      <c r="V7" s="13"/>
      <c r="W7" s="18"/>
      <c r="X7" s="12">
        <v>2012</v>
      </c>
      <c r="Y7" s="12" t="s">
        <v>27</v>
      </c>
      <c r="Z7" s="1" t="s">
        <v>28</v>
      </c>
      <c r="AA7" s="12">
        <v>15</v>
      </c>
      <c r="AB7" s="12">
        <v>0</v>
      </c>
      <c r="AC7" s="12">
        <v>19</v>
      </c>
      <c r="AD7" s="12">
        <v>6</v>
      </c>
      <c r="AE7" s="12">
        <v>57</v>
      </c>
      <c r="AF7" s="66">
        <v>0.52769999999999995</v>
      </c>
      <c r="AG7" s="10">
        <v>108</v>
      </c>
      <c r="AH7" s="54"/>
      <c r="AI7" s="54"/>
      <c r="AJ7" s="54"/>
      <c r="AK7" s="7"/>
      <c r="AL7" s="10"/>
      <c r="AM7" s="12"/>
      <c r="AN7" s="12"/>
      <c r="AO7" s="12"/>
      <c r="AP7" s="12"/>
      <c r="AQ7" s="12"/>
      <c r="AR7" s="55"/>
      <c r="AS7" s="5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1"/>
      <c r="K8" s="18"/>
      <c r="L8" s="40"/>
      <c r="M8" s="7"/>
      <c r="N8" s="7"/>
      <c r="O8" s="7"/>
      <c r="Q8" s="12"/>
      <c r="R8" s="12"/>
      <c r="S8" s="13"/>
      <c r="T8" s="12"/>
      <c r="U8" s="12"/>
      <c r="V8" s="13"/>
      <c r="W8" s="18"/>
      <c r="X8" s="12">
        <v>2013</v>
      </c>
      <c r="Y8" s="12" t="s">
        <v>29</v>
      </c>
      <c r="Z8" s="1" t="s">
        <v>23</v>
      </c>
      <c r="AA8" s="12">
        <v>15</v>
      </c>
      <c r="AB8" s="12">
        <v>5</v>
      </c>
      <c r="AC8" s="12">
        <v>35</v>
      </c>
      <c r="AD8" s="12">
        <v>10</v>
      </c>
      <c r="AE8" s="12">
        <v>85</v>
      </c>
      <c r="AF8" s="66">
        <v>0.63429999999999997</v>
      </c>
      <c r="AG8" s="10">
        <v>134</v>
      </c>
      <c r="AH8" s="7" t="s">
        <v>22</v>
      </c>
      <c r="AI8" s="54"/>
      <c r="AJ8" s="54"/>
      <c r="AK8" s="7"/>
      <c r="AL8" s="10"/>
      <c r="AM8" s="12"/>
      <c r="AN8" s="12"/>
      <c r="AO8" s="12"/>
      <c r="AP8" s="12"/>
      <c r="AQ8" s="12"/>
      <c r="AR8" s="55"/>
      <c r="AS8" s="5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1"/>
      <c r="K9" s="18"/>
      <c r="L9" s="40"/>
      <c r="M9" s="7"/>
      <c r="N9" s="7"/>
      <c r="O9" s="7"/>
      <c r="Q9" s="12"/>
      <c r="R9" s="12"/>
      <c r="S9" s="13"/>
      <c r="T9" s="12"/>
      <c r="U9" s="12"/>
      <c r="V9" s="13"/>
      <c r="W9" s="18"/>
      <c r="X9" s="12">
        <v>2014</v>
      </c>
      <c r="Y9" s="12" t="s">
        <v>30</v>
      </c>
      <c r="Z9" s="1" t="s">
        <v>31</v>
      </c>
      <c r="AA9" s="12">
        <v>17</v>
      </c>
      <c r="AB9" s="12">
        <v>1</v>
      </c>
      <c r="AC9" s="12">
        <v>34</v>
      </c>
      <c r="AD9" s="12">
        <v>3</v>
      </c>
      <c r="AE9" s="12">
        <v>62</v>
      </c>
      <c r="AF9" s="66">
        <v>0.5</v>
      </c>
      <c r="AG9" s="10">
        <v>124</v>
      </c>
      <c r="AH9" s="54"/>
      <c r="AI9" s="54"/>
      <c r="AJ9" s="54"/>
      <c r="AK9" s="7"/>
      <c r="AL9" s="10"/>
      <c r="AM9" s="12"/>
      <c r="AN9" s="12"/>
      <c r="AO9" s="12"/>
      <c r="AP9" s="12"/>
      <c r="AQ9" s="12"/>
      <c r="AR9" s="55"/>
      <c r="AS9" s="5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1"/>
      <c r="K10" s="18"/>
      <c r="L10" s="40"/>
      <c r="M10" s="7"/>
      <c r="N10" s="7"/>
      <c r="O10" s="7"/>
      <c r="Q10" s="12"/>
      <c r="R10" s="12"/>
      <c r="S10" s="13"/>
      <c r="T10" s="12"/>
      <c r="U10" s="12"/>
      <c r="V10" s="13"/>
      <c r="W10" s="18"/>
      <c r="X10" s="12">
        <v>2015</v>
      </c>
      <c r="Y10" s="12" t="s">
        <v>30</v>
      </c>
      <c r="Z10" s="1" t="s">
        <v>23</v>
      </c>
      <c r="AA10" s="12">
        <v>15</v>
      </c>
      <c r="AB10" s="12">
        <v>1</v>
      </c>
      <c r="AC10" s="12">
        <v>27</v>
      </c>
      <c r="AD10" s="12">
        <v>3</v>
      </c>
      <c r="AE10" s="12">
        <v>50</v>
      </c>
      <c r="AF10" s="66">
        <v>0.48070000000000002</v>
      </c>
      <c r="AG10" s="10">
        <v>104</v>
      </c>
      <c r="AH10" s="54"/>
      <c r="AI10" s="54"/>
      <c r="AJ10" s="54"/>
      <c r="AK10" s="7"/>
      <c r="AL10" s="10"/>
      <c r="AM10" s="12"/>
      <c r="AN10" s="12"/>
      <c r="AO10" s="12"/>
      <c r="AP10" s="12"/>
      <c r="AQ10" s="12"/>
      <c r="AR10" s="55"/>
      <c r="AS10" s="5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1"/>
      <c r="K11" s="18"/>
      <c r="L11" s="40"/>
      <c r="M11" s="7"/>
      <c r="N11" s="7"/>
      <c r="O11" s="7"/>
      <c r="Q11" s="12"/>
      <c r="R11" s="12"/>
      <c r="S11" s="13"/>
      <c r="T11" s="12"/>
      <c r="U11" s="12"/>
      <c r="V11" s="13"/>
      <c r="W11" s="18"/>
      <c r="X11" s="12">
        <v>2016</v>
      </c>
      <c r="Y11" s="12" t="s">
        <v>32</v>
      </c>
      <c r="Z11" s="1" t="s">
        <v>23</v>
      </c>
      <c r="AA11" s="12">
        <v>16</v>
      </c>
      <c r="AB11" s="12">
        <v>1</v>
      </c>
      <c r="AC11" s="12">
        <v>29</v>
      </c>
      <c r="AD11" s="12">
        <v>4</v>
      </c>
      <c r="AE11" s="12">
        <v>48</v>
      </c>
      <c r="AF11" s="66">
        <v>0.42849999999999999</v>
      </c>
      <c r="AG11" s="10">
        <v>112</v>
      </c>
      <c r="AH11" s="54"/>
      <c r="AI11" s="54"/>
      <c r="AJ11" s="54"/>
      <c r="AK11" s="7"/>
      <c r="AL11" s="10"/>
      <c r="AM11" s="12"/>
      <c r="AN11" s="12"/>
      <c r="AO11" s="12"/>
      <c r="AP11" s="12"/>
      <c r="AQ11" s="12"/>
      <c r="AR11" s="55"/>
      <c r="AS11" s="5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1"/>
      <c r="K12" s="18"/>
      <c r="L12" s="40"/>
      <c r="M12" s="7"/>
      <c r="N12" s="7"/>
      <c r="O12" s="7"/>
      <c r="Q12" s="12"/>
      <c r="R12" s="12"/>
      <c r="S12" s="13"/>
      <c r="T12" s="12"/>
      <c r="U12" s="12"/>
      <c r="V12" s="13"/>
      <c r="W12" s="18"/>
      <c r="X12" s="12">
        <v>2017</v>
      </c>
      <c r="Y12" s="12" t="s">
        <v>25</v>
      </c>
      <c r="Z12" s="1" t="s">
        <v>23</v>
      </c>
      <c r="AA12" s="12">
        <v>14</v>
      </c>
      <c r="AB12" s="12">
        <v>0</v>
      </c>
      <c r="AC12" s="12">
        <v>23</v>
      </c>
      <c r="AD12" s="12">
        <v>0</v>
      </c>
      <c r="AE12" s="12">
        <v>38</v>
      </c>
      <c r="AF12" s="66">
        <v>0.38379999999999997</v>
      </c>
      <c r="AG12" s="10">
        <v>99</v>
      </c>
      <c r="AH12" s="7" t="s">
        <v>27</v>
      </c>
      <c r="AI12" s="54"/>
      <c r="AJ12" s="54"/>
      <c r="AK12" s="7"/>
      <c r="AL12" s="10"/>
      <c r="AM12" s="12"/>
      <c r="AN12" s="12"/>
      <c r="AO12" s="12"/>
      <c r="AP12" s="12"/>
      <c r="AQ12" s="12"/>
      <c r="AR12" s="55"/>
      <c r="AS12" s="5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1"/>
      <c r="K13" s="18"/>
      <c r="L13" s="40"/>
      <c r="M13" s="7"/>
      <c r="N13" s="7"/>
      <c r="O13" s="7"/>
      <c r="Q13" s="12"/>
      <c r="R13" s="12"/>
      <c r="S13" s="13"/>
      <c r="T13" s="12"/>
      <c r="U13" s="12"/>
      <c r="V13" s="13"/>
      <c r="W13" s="18"/>
      <c r="X13" s="12">
        <v>2018</v>
      </c>
      <c r="Y13" s="12" t="s">
        <v>32</v>
      </c>
      <c r="Z13" s="1" t="s">
        <v>40</v>
      </c>
      <c r="AA13" s="12">
        <v>16</v>
      </c>
      <c r="AB13" s="12">
        <v>5</v>
      </c>
      <c r="AC13" s="12">
        <v>57</v>
      </c>
      <c r="AD13" s="12">
        <v>8</v>
      </c>
      <c r="AE13" s="12">
        <v>86</v>
      </c>
      <c r="AF13" s="66">
        <v>0.61419999999999997</v>
      </c>
      <c r="AG13" s="10">
        <v>140</v>
      </c>
      <c r="AH13" s="12" t="s">
        <v>41</v>
      </c>
      <c r="AI13" s="7"/>
      <c r="AJ13" s="7" t="s">
        <v>42</v>
      </c>
      <c r="AK13" s="7"/>
      <c r="AL13" s="10"/>
      <c r="AM13" s="12"/>
      <c r="AN13" s="12"/>
      <c r="AO13" s="12"/>
      <c r="AP13" s="12"/>
      <c r="AQ13" s="12"/>
      <c r="AR13" s="55"/>
      <c r="AS13" s="5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1"/>
      <c r="K14" s="18"/>
      <c r="L14" s="40"/>
      <c r="M14" s="7"/>
      <c r="N14" s="7"/>
      <c r="O14" s="7"/>
      <c r="Q14" s="12"/>
      <c r="R14" s="12"/>
      <c r="S14" s="13"/>
      <c r="T14" s="12"/>
      <c r="U14" s="12"/>
      <c r="V14" s="13"/>
      <c r="W14" s="18"/>
      <c r="X14" s="12">
        <v>2019</v>
      </c>
      <c r="Y14" s="12" t="s">
        <v>25</v>
      </c>
      <c r="Z14" s="1" t="s">
        <v>40</v>
      </c>
      <c r="AA14" s="12">
        <v>16</v>
      </c>
      <c r="AB14" s="12">
        <v>0</v>
      </c>
      <c r="AC14" s="12">
        <v>26</v>
      </c>
      <c r="AD14" s="12">
        <v>0</v>
      </c>
      <c r="AE14" s="12">
        <v>45</v>
      </c>
      <c r="AF14" s="66">
        <v>0.3982</v>
      </c>
      <c r="AG14" s="18">
        <v>113</v>
      </c>
      <c r="AH14" s="40"/>
      <c r="AI14" s="7"/>
      <c r="AJ14" s="7"/>
      <c r="AK14" s="7"/>
      <c r="AL14" s="10"/>
      <c r="AM14" s="12"/>
      <c r="AN14" s="12"/>
      <c r="AO14" s="12"/>
      <c r="AP14" s="12"/>
      <c r="AQ14" s="12"/>
      <c r="AR14" s="55"/>
      <c r="AS14" s="5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1"/>
      <c r="K15" s="18"/>
      <c r="L15" s="40"/>
      <c r="M15" s="7"/>
      <c r="N15" s="7"/>
      <c r="O15" s="7"/>
      <c r="Q15" s="12"/>
      <c r="R15" s="12"/>
      <c r="S15" s="13"/>
      <c r="T15" s="12"/>
      <c r="U15" s="12"/>
      <c r="V15" s="13"/>
      <c r="W15" s="18"/>
      <c r="X15" s="67">
        <v>2022</v>
      </c>
      <c r="Y15" s="67" t="s">
        <v>25</v>
      </c>
      <c r="Z15" s="68" t="s">
        <v>28</v>
      </c>
      <c r="AA15" s="67">
        <v>15</v>
      </c>
      <c r="AB15" s="67">
        <v>0</v>
      </c>
      <c r="AC15" s="67">
        <v>43</v>
      </c>
      <c r="AD15" s="67">
        <v>1</v>
      </c>
      <c r="AE15" s="67">
        <v>55</v>
      </c>
      <c r="AF15" s="69">
        <v>0.48249999999999998</v>
      </c>
      <c r="AG15" s="70">
        <v>114</v>
      </c>
      <c r="AH15" s="71" t="s">
        <v>24</v>
      </c>
      <c r="AI15" s="7"/>
      <c r="AJ15" s="40" t="s">
        <v>42</v>
      </c>
      <c r="AK15" s="7"/>
      <c r="AL15" s="10"/>
      <c r="AM15" s="12"/>
      <c r="AN15" s="12"/>
      <c r="AO15" s="13"/>
      <c r="AP15" s="12"/>
      <c r="AQ15" s="12"/>
      <c r="AR15" s="61"/>
      <c r="AS15" s="10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2">
        <v>2023</v>
      </c>
      <c r="C16" s="12" t="s">
        <v>22</v>
      </c>
      <c r="D16" s="72" t="s">
        <v>23</v>
      </c>
      <c r="E16" s="67">
        <v>6</v>
      </c>
      <c r="F16" s="67">
        <v>0</v>
      </c>
      <c r="G16" s="12">
        <v>6</v>
      </c>
      <c r="H16" s="67">
        <v>0</v>
      </c>
      <c r="I16" s="67">
        <v>11</v>
      </c>
      <c r="J16" s="73">
        <v>0.39289999999999997</v>
      </c>
      <c r="K16" s="74">
        <v>28</v>
      </c>
      <c r="L16" s="40"/>
      <c r="M16" s="7"/>
      <c r="N16" s="7"/>
      <c r="O16" s="7"/>
      <c r="Q16" s="12"/>
      <c r="R16" s="12"/>
      <c r="S16" s="13"/>
      <c r="T16" s="12"/>
      <c r="U16" s="12"/>
      <c r="V16" s="13"/>
      <c r="W16" s="18"/>
      <c r="X16" s="12">
        <v>2023</v>
      </c>
      <c r="Y16" s="12" t="s">
        <v>42</v>
      </c>
      <c r="Z16" s="1" t="s">
        <v>28</v>
      </c>
      <c r="AA16" s="12">
        <v>9</v>
      </c>
      <c r="AB16" s="12">
        <v>1</v>
      </c>
      <c r="AC16" s="12">
        <v>15</v>
      </c>
      <c r="AD16" s="12">
        <v>1</v>
      </c>
      <c r="AE16" s="12">
        <v>28</v>
      </c>
      <c r="AF16" s="66">
        <v>0.46666666666666667</v>
      </c>
      <c r="AG16" s="10">
        <v>60</v>
      </c>
      <c r="AH16" s="40"/>
      <c r="AI16" s="7"/>
      <c r="AJ16" s="7"/>
      <c r="AK16" s="7"/>
      <c r="AL16" s="10"/>
      <c r="AM16" s="12">
        <v>2</v>
      </c>
      <c r="AN16" s="12">
        <v>0</v>
      </c>
      <c r="AO16" s="12">
        <v>3</v>
      </c>
      <c r="AP16" s="12">
        <v>0</v>
      </c>
      <c r="AQ16" s="12">
        <v>5</v>
      </c>
      <c r="AR16" s="55">
        <v>0.41699999999999998</v>
      </c>
      <c r="AS16" s="18">
        <v>12</v>
      </c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62" t="s">
        <v>13</v>
      </c>
      <c r="C17" s="63"/>
      <c r="D17" s="64"/>
      <c r="E17" s="35">
        <f>SUM(E4:E16)</f>
        <v>6</v>
      </c>
      <c r="F17" s="35">
        <f>SUM(F4:F16)</f>
        <v>0</v>
      </c>
      <c r="G17" s="35">
        <f>SUM(G4:G16)</f>
        <v>6</v>
      </c>
      <c r="H17" s="35">
        <f>SUM(H4:H16)</f>
        <v>0</v>
      </c>
      <c r="I17" s="35">
        <f>SUM(I4:I16)</f>
        <v>11</v>
      </c>
      <c r="J17" s="36">
        <f>PRODUCT(I17/K17)</f>
        <v>0.39285714285714285</v>
      </c>
      <c r="K17" s="20">
        <f>SUM(K4:K16)</f>
        <v>28</v>
      </c>
      <c r="L17" s="17"/>
      <c r="M17" s="28"/>
      <c r="N17" s="41"/>
      <c r="O17" s="42"/>
      <c r="P17" s="10"/>
      <c r="Q17" s="35">
        <f>SUM(Q4:Q16)</f>
        <v>0</v>
      </c>
      <c r="R17" s="35">
        <f>SUM(R4:R16)</f>
        <v>0</v>
      </c>
      <c r="S17" s="35">
        <f>SUM(S4:S16)</f>
        <v>0</v>
      </c>
      <c r="T17" s="35">
        <f>SUM(T4:T16)</f>
        <v>0</v>
      </c>
      <c r="U17" s="35">
        <f>SUM(U4:U16)</f>
        <v>0</v>
      </c>
      <c r="V17" s="15">
        <v>0</v>
      </c>
      <c r="W17" s="20">
        <f>SUM(W4:W16)</f>
        <v>0</v>
      </c>
      <c r="X17" s="54" t="s">
        <v>13</v>
      </c>
      <c r="Y17" s="11"/>
      <c r="Z17" s="9"/>
      <c r="AA17" s="35">
        <f>SUM(AA4:AA16)</f>
        <v>187</v>
      </c>
      <c r="AB17" s="35">
        <f>SUM(AB4:AB16)</f>
        <v>14</v>
      </c>
      <c r="AC17" s="35">
        <f>SUM(AC4:AC16)</f>
        <v>341</v>
      </c>
      <c r="AD17" s="35">
        <f>SUM(AD4:AD16)</f>
        <v>41</v>
      </c>
      <c r="AE17" s="35">
        <f>SUM(AE4:AE16)</f>
        <v>633</v>
      </c>
      <c r="AF17" s="36">
        <f>PRODUCT(AE17/AG17)</f>
        <v>0.48100303951367779</v>
      </c>
      <c r="AG17" s="20">
        <f>SUM(AG4:AG16)</f>
        <v>1316</v>
      </c>
      <c r="AH17" s="17"/>
      <c r="AI17" s="28"/>
      <c r="AJ17" s="41"/>
      <c r="AK17" s="42"/>
      <c r="AL17" s="10"/>
      <c r="AM17" s="35">
        <f>SUM(AM4:AM16)</f>
        <v>9</v>
      </c>
      <c r="AN17" s="35">
        <f>SUM(AN4:AN16)</f>
        <v>0</v>
      </c>
      <c r="AO17" s="35">
        <f>SUM(AO4:AO16)</f>
        <v>8</v>
      </c>
      <c r="AP17" s="35">
        <f>SUM(AP4:AP16)</f>
        <v>0</v>
      </c>
      <c r="AQ17" s="35">
        <f>SUM(AQ4:AQ16)</f>
        <v>21</v>
      </c>
      <c r="AR17" s="36">
        <f>PRODUCT(AQ17/AS17)</f>
        <v>0.42857142857142855</v>
      </c>
      <c r="AS17" s="38">
        <f>SUM(AS4:AS16)</f>
        <v>49</v>
      </c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37"/>
      <c r="K18" s="18"/>
      <c r="L18" s="10"/>
      <c r="M18" s="10"/>
      <c r="N18" s="10"/>
      <c r="O18" s="10"/>
      <c r="P18" s="16"/>
      <c r="Q18" s="16"/>
      <c r="R18" s="16"/>
      <c r="S18" s="16"/>
      <c r="T18" s="16"/>
      <c r="U18" s="10"/>
      <c r="V18" s="10"/>
      <c r="W18" s="18"/>
      <c r="X18" s="16"/>
      <c r="Y18" s="16"/>
      <c r="Z18" s="16"/>
      <c r="AA18" s="16"/>
      <c r="AB18" s="16"/>
      <c r="AC18" s="16"/>
      <c r="AD18" s="16"/>
      <c r="AE18" s="16"/>
      <c r="AF18" s="37"/>
      <c r="AG18" s="18"/>
      <c r="AH18" s="10"/>
      <c r="AI18" s="10"/>
      <c r="AJ18" s="10"/>
      <c r="AK18" s="10"/>
      <c r="AL18" s="16"/>
      <c r="AM18" s="16"/>
      <c r="AN18" s="16"/>
      <c r="AO18" s="16"/>
      <c r="AP18" s="16"/>
      <c r="AQ18" s="10"/>
      <c r="AR18" s="10"/>
      <c r="AS18" s="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7" t="s">
        <v>16</v>
      </c>
      <c r="C19" s="48"/>
      <c r="D19" s="49"/>
      <c r="E19" s="9" t="s">
        <v>2</v>
      </c>
      <c r="F19" s="7" t="s">
        <v>6</v>
      </c>
      <c r="G19" s="9" t="s">
        <v>4</v>
      </c>
      <c r="H19" s="7" t="s">
        <v>5</v>
      </c>
      <c r="I19" s="7" t="s">
        <v>8</v>
      </c>
      <c r="J19" s="7" t="s">
        <v>9</v>
      </c>
      <c r="K19" s="10"/>
      <c r="L19" s="7" t="s">
        <v>17</v>
      </c>
      <c r="M19" s="7" t="s">
        <v>18</v>
      </c>
      <c r="N19" s="7" t="s">
        <v>38</v>
      </c>
      <c r="O19" s="7" t="s">
        <v>39</v>
      </c>
      <c r="Q19" s="16"/>
      <c r="R19" s="16" t="s">
        <v>10</v>
      </c>
      <c r="S19" s="16"/>
      <c r="T19" s="53" t="s">
        <v>34</v>
      </c>
      <c r="U19" s="10"/>
      <c r="V19" s="18"/>
      <c r="W19" s="18"/>
      <c r="X19" s="18"/>
      <c r="Y19" s="18"/>
      <c r="Z19" s="18"/>
      <c r="AA19" s="18"/>
      <c r="AB19" s="18"/>
      <c r="AC19" s="16"/>
      <c r="AD19" s="16"/>
      <c r="AE19" s="16"/>
      <c r="AF19" s="16"/>
      <c r="AG19" s="16"/>
      <c r="AH19" s="16"/>
      <c r="AI19" s="16"/>
      <c r="AJ19" s="16"/>
      <c r="AK19" s="16"/>
      <c r="AM19" s="18"/>
      <c r="AN19" s="18"/>
      <c r="AO19" s="18"/>
      <c r="AP19" s="18"/>
      <c r="AQ19" s="18"/>
      <c r="AR19" s="18"/>
      <c r="AS19" s="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50" t="s">
        <v>15</v>
      </c>
      <c r="C20" s="3"/>
      <c r="D20" s="51"/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65">
        <v>0</v>
      </c>
      <c r="K20" s="16"/>
      <c r="L20" s="52">
        <v>0</v>
      </c>
      <c r="M20" s="52">
        <v>0</v>
      </c>
      <c r="N20" s="52">
        <v>0</v>
      </c>
      <c r="O20" s="52">
        <v>0</v>
      </c>
      <c r="Q20" s="16"/>
      <c r="R20" s="16"/>
      <c r="S20" s="16"/>
      <c r="T20" s="53" t="s">
        <v>20</v>
      </c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32" t="s">
        <v>11</v>
      </c>
      <c r="C21" s="33"/>
      <c r="D21" s="34"/>
      <c r="E21" s="46">
        <f>PRODUCT(E17+Q17)</f>
        <v>6</v>
      </c>
      <c r="F21" s="46">
        <f>PRODUCT(F17+R17)</f>
        <v>0</v>
      </c>
      <c r="G21" s="46">
        <f>PRODUCT(G17+S17)</f>
        <v>6</v>
      </c>
      <c r="H21" s="46">
        <f>PRODUCT(H17+T17)</f>
        <v>0</v>
      </c>
      <c r="I21" s="46">
        <f>PRODUCT(I17+U17)</f>
        <v>11</v>
      </c>
      <c r="J21" s="65">
        <f>PRODUCT(I21/K21)</f>
        <v>0.39285714285714285</v>
      </c>
      <c r="K21" s="16">
        <f>PRODUCT(K17+W17)</f>
        <v>28</v>
      </c>
      <c r="L21" s="52">
        <f>PRODUCT((F21+G21)/E21)</f>
        <v>1</v>
      </c>
      <c r="M21" s="52">
        <f>PRODUCT(H21/E21)</f>
        <v>0</v>
      </c>
      <c r="N21" s="52">
        <f>PRODUCT((F21+G21+H21)/E21)</f>
        <v>1</v>
      </c>
      <c r="O21" s="52">
        <f>PRODUCT(I21/E21)</f>
        <v>1.8333333333333333</v>
      </c>
      <c r="Q21" s="16"/>
      <c r="R21" s="16"/>
      <c r="S21" s="16"/>
      <c r="T21" s="53" t="s">
        <v>19</v>
      </c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19" t="s">
        <v>12</v>
      </c>
      <c r="C22" s="30"/>
      <c r="D22" s="29"/>
      <c r="E22" s="46">
        <f>PRODUCT(AA17+AM17)</f>
        <v>196</v>
      </c>
      <c r="F22" s="46">
        <f>PRODUCT(AB17+AN17)</f>
        <v>14</v>
      </c>
      <c r="G22" s="46">
        <f>PRODUCT(AC17+AO17)</f>
        <v>349</v>
      </c>
      <c r="H22" s="46">
        <f>PRODUCT(AD17+AP17)</f>
        <v>41</v>
      </c>
      <c r="I22" s="46">
        <f>PRODUCT(AE17+AQ17)</f>
        <v>654</v>
      </c>
      <c r="J22" s="65">
        <f>PRODUCT(I22/K22)</f>
        <v>0.47912087912087914</v>
      </c>
      <c r="K22" s="10">
        <f>PRODUCT(AG17+AS17)</f>
        <v>1365</v>
      </c>
      <c r="L22" s="52">
        <f>PRODUCT((F22+G22)/E22)</f>
        <v>1.8520408163265305</v>
      </c>
      <c r="M22" s="52">
        <f>PRODUCT(H22/E22)</f>
        <v>0.20918367346938777</v>
      </c>
      <c r="N22" s="52">
        <f>PRODUCT((F22+G22+H22)/E22)</f>
        <v>2.0612244897959182</v>
      </c>
      <c r="O22" s="52">
        <f>PRODUCT(I22/E22)</f>
        <v>3.3367346938775508</v>
      </c>
      <c r="Q22" s="16"/>
      <c r="R22" s="16"/>
      <c r="S22" s="16"/>
      <c r="T22" s="53" t="s">
        <v>43</v>
      </c>
      <c r="U22" s="10"/>
      <c r="V22" s="10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0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x14ac:dyDescent="0.25">
      <c r="A23" s="16"/>
      <c r="B23" s="43" t="s">
        <v>13</v>
      </c>
      <c r="C23" s="44"/>
      <c r="D23" s="45"/>
      <c r="E23" s="46">
        <f>SUM(E20:E22)</f>
        <v>202</v>
      </c>
      <c r="F23" s="46">
        <f t="shared" ref="F23:I23" si="0">SUM(F20:F22)</f>
        <v>14</v>
      </c>
      <c r="G23" s="46">
        <f t="shared" si="0"/>
        <v>355</v>
      </c>
      <c r="H23" s="46">
        <f t="shared" si="0"/>
        <v>41</v>
      </c>
      <c r="I23" s="46">
        <f t="shared" si="0"/>
        <v>665</v>
      </c>
      <c r="J23" s="65">
        <f>PRODUCT(I23/K23)</f>
        <v>0.47738693467336685</v>
      </c>
      <c r="K23" s="16">
        <f>SUM(K20:K22)</f>
        <v>1393</v>
      </c>
      <c r="L23" s="52">
        <f>PRODUCT((F23+G23)/E23)</f>
        <v>1.8267326732673268</v>
      </c>
      <c r="M23" s="52">
        <f>PRODUCT(H23/E23)</f>
        <v>0.20297029702970298</v>
      </c>
      <c r="N23" s="52">
        <f>PRODUCT((F23+G23+H23)/E23)</f>
        <v>2.0297029702970297</v>
      </c>
      <c r="O23" s="52">
        <f>PRODUCT(I23/E23)</f>
        <v>3.2920792079207919</v>
      </c>
      <c r="Q23" s="10"/>
      <c r="R23" s="10"/>
      <c r="S23" s="10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0"/>
      <c r="F24" s="10"/>
      <c r="G24" s="10"/>
      <c r="H24" s="10"/>
      <c r="I24" s="10"/>
      <c r="J24" s="16"/>
      <c r="K24" s="16"/>
      <c r="L24" s="10"/>
      <c r="M24" s="10"/>
      <c r="N24" s="10"/>
      <c r="O24" s="10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J84" s="16"/>
      <c r="K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6"/>
      <c r="R95" s="16"/>
      <c r="S95" s="16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6"/>
      <c r="AL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AC175" s="16"/>
      <c r="AD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AC176" s="16"/>
      <c r="AD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0"/>
      <c r="U177" s="10"/>
      <c r="V177" s="10"/>
      <c r="AC177" s="16"/>
      <c r="AD177" s="16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0"/>
      <c r="U178" s="10"/>
      <c r="V178" s="10"/>
      <c r="AC178" s="16"/>
      <c r="AD178" s="16"/>
      <c r="AH178" s="16"/>
      <c r="AI178" s="16"/>
      <c r="AJ178" s="16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0"/>
      <c r="U179" s="10"/>
      <c r="V179" s="10"/>
      <c r="AC179" s="16"/>
      <c r="AD179" s="16"/>
      <c r="AH179" s="16"/>
      <c r="AI179" s="16"/>
      <c r="AJ179" s="16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A180" s="16"/>
      <c r="B180" s="16"/>
      <c r="C180" s="16"/>
      <c r="D180" s="16"/>
      <c r="L180"/>
      <c r="M180"/>
      <c r="N180"/>
      <c r="O180"/>
      <c r="P180"/>
      <c r="Q180" s="10"/>
      <c r="R180" s="10"/>
      <c r="S180" s="10"/>
      <c r="T180" s="10"/>
      <c r="U180" s="10"/>
      <c r="V180" s="10"/>
      <c r="AC180" s="16"/>
      <c r="AD180" s="16"/>
      <c r="AH180" s="16"/>
      <c r="AI180" s="16"/>
      <c r="AJ180" s="16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0"/>
      <c r="U181" s="10"/>
      <c r="V181" s="10"/>
      <c r="AH181" s="16"/>
      <c r="AI181" s="16"/>
      <c r="AJ181" s="16"/>
      <c r="AK181" s="16"/>
      <c r="AL181" s="10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0"/>
      <c r="U182" s="10"/>
      <c r="V182" s="10"/>
      <c r="AH182" s="16"/>
      <c r="AI182" s="16"/>
      <c r="AJ182" s="16"/>
      <c r="AK182" s="16"/>
      <c r="AL182" s="10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0"/>
      <c r="U183" s="10"/>
      <c r="V183" s="10"/>
      <c r="AH183" s="16"/>
      <c r="AI183" s="16"/>
      <c r="AJ183" s="16"/>
      <c r="AK183" s="16"/>
      <c r="AL183" s="10"/>
    </row>
    <row r="184" spans="1:57" ht="14.25" x14ac:dyDescent="0.2">
      <c r="L184"/>
      <c r="M184"/>
      <c r="N184"/>
      <c r="O184"/>
      <c r="P184"/>
      <c r="Q184" s="10"/>
      <c r="R184" s="10"/>
      <c r="S184" s="10"/>
      <c r="T184" s="10"/>
      <c r="U184" s="10"/>
      <c r="V184" s="10"/>
      <c r="AH184" s="16"/>
      <c r="AI184" s="16"/>
      <c r="AJ184" s="16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AH185" s="16"/>
      <c r="AI185" s="16"/>
      <c r="AJ185" s="16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AH186" s="16"/>
      <c r="AI186" s="16"/>
      <c r="AJ186" s="16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AH187" s="16"/>
      <c r="AI187" s="16"/>
      <c r="AJ187" s="16"/>
      <c r="AK187" s="16"/>
      <c r="AL187" s="10"/>
    </row>
    <row r="188" spans="1:57" ht="14.25" x14ac:dyDescent="0.2">
      <c r="L188" s="10"/>
      <c r="M188" s="10"/>
      <c r="N188" s="10"/>
      <c r="O188" s="10"/>
      <c r="P188" s="10"/>
      <c r="AH188" s="10"/>
      <c r="AI188" s="10"/>
      <c r="AJ188" s="10"/>
      <c r="AK188" s="10"/>
      <c r="AL188" s="10"/>
    </row>
  </sheetData>
  <sortState xmlns:xlrd2="http://schemas.microsoft.com/office/spreadsheetml/2017/richdata2" ref="X15:AT16">
    <sortCondition ref="X15:X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2023-09-04T19:04:33Z</dcterms:modified>
</cp:coreProperties>
</file>